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u\Desktop\Прайс Мазур 2026\"/>
    </mc:Choice>
  </mc:AlternateContent>
  <xr:revisionPtr revIDLastSave="0" documentId="13_ncr:1_{E8CD6AF3-B813-458A-8A2E-9F4B05FF70F8}" xr6:coauthVersionLast="45" xr6:coauthVersionMax="45" xr10:uidLastSave="{00000000-0000-0000-0000-000000000000}"/>
  <bookViews>
    <workbookView xWindow="-100" yWindow="346" windowWidth="21633" windowHeight="1181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54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22" i="1"/>
  <c r="F63" i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70" i="1" l="1"/>
  <c r="F69" i="1"/>
  <c r="F68" i="1"/>
  <c r="F67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22" i="1"/>
  <c r="D70" i="1"/>
  <c r="D69" i="1"/>
  <c r="D68" i="1"/>
  <c r="D67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F39" i="1" s="1"/>
  <c r="D23" i="1"/>
  <c r="D22" i="1"/>
</calcChain>
</file>

<file path=xl/sharedStrings.xml><?xml version="1.0" encoding="utf-8"?>
<sst xmlns="http://schemas.openxmlformats.org/spreadsheetml/2006/main" count="132" uniqueCount="93">
  <si>
    <t>Tulpan-opt.com.ua</t>
  </si>
  <si>
    <t>Aiolos</t>
  </si>
  <si>
    <t>Aqua</t>
  </si>
  <si>
    <t>Blue Jacket</t>
  </si>
  <si>
    <t>Blue Star</t>
  </si>
  <si>
    <t>Fondant</t>
  </si>
  <si>
    <t>Gipsy Queen</t>
  </si>
  <si>
    <t>Pink Surprise</t>
  </si>
  <si>
    <t>100 шт/уп</t>
  </si>
  <si>
    <t>Flower Record 10+</t>
  </si>
  <si>
    <t>Jeanne d'Arc 10+</t>
  </si>
  <si>
    <t>Pickwick 10+</t>
  </si>
  <si>
    <t>Мазур Юрій</t>
  </si>
  <si>
    <t>(067) 444-04-52 viber</t>
  </si>
  <si>
    <t>(050) 197-18-09</t>
  </si>
  <si>
    <t>Постачальник не бере на себе відповідальність за якість вирощеної квіткової продукції</t>
  </si>
  <si>
    <t>Ціна в євро за 1 шт</t>
  </si>
  <si>
    <t>білий</t>
  </si>
  <si>
    <t>бузковий</t>
  </si>
  <si>
    <t>жовтий</t>
  </si>
  <si>
    <t>Допустимий відсоток браку становить 4%  (помилка підрахунку, зіпсовані)</t>
  </si>
  <si>
    <t>1000 шт/уп</t>
  </si>
  <si>
    <t>China Pink</t>
  </si>
  <si>
    <t>Gipsy Princess</t>
  </si>
  <si>
    <t>Splendid Cornelia</t>
  </si>
  <si>
    <t>Сорт</t>
  </si>
  <si>
    <t>полосатий синьо-білий</t>
  </si>
  <si>
    <t>колір</t>
  </si>
  <si>
    <t>Ціна в грн за 1 шт</t>
  </si>
  <si>
    <t xml:space="preserve">Крокус                                                                  </t>
  </si>
  <si>
    <t>18/19, 200 шт/уп</t>
  </si>
  <si>
    <t>18/19, 50 шт/уп</t>
  </si>
  <si>
    <t>Курс євро</t>
  </si>
  <si>
    <t>Antarctica</t>
  </si>
  <si>
    <t>Apricot Passion</t>
  </si>
  <si>
    <t>Blue Pearl</t>
  </si>
  <si>
    <t>Blue Trophy</t>
  </si>
  <si>
    <t>Carnegie</t>
  </si>
  <si>
    <t>City of Haarlem</t>
  </si>
  <si>
    <t>Delfs Blauw</t>
  </si>
  <si>
    <t>Don Leon</t>
  </si>
  <si>
    <t>Jan Bos</t>
  </si>
  <si>
    <t>Manhattan</t>
  </si>
  <si>
    <t>Miss Saigon</t>
  </si>
  <si>
    <t>Peter Stuyvesant</t>
  </si>
  <si>
    <t xml:space="preserve">Pink Pearl </t>
  </si>
  <si>
    <t>Purple Pride</t>
  </si>
  <si>
    <t>Purple Sensation</t>
  </si>
  <si>
    <t xml:space="preserve">Purple Star </t>
  </si>
  <si>
    <t>Purple Storm</t>
  </si>
  <si>
    <t>Purple Voice</t>
  </si>
  <si>
    <t>Rosario</t>
  </si>
  <si>
    <t>Scarlet Pearl</t>
  </si>
  <si>
    <t>Silvester</t>
  </si>
  <si>
    <t>Sky Jacket</t>
  </si>
  <si>
    <t>Snow Crystal</t>
  </si>
  <si>
    <t>Spring Beauty</t>
  </si>
  <si>
    <t>Top White</t>
  </si>
  <si>
    <t>White Pearl</t>
  </si>
  <si>
    <t>Woodstock</t>
  </si>
  <si>
    <t>Yellowstone</t>
  </si>
  <si>
    <t>Amore 17/18</t>
  </si>
  <si>
    <t>Golden Crown 17/18</t>
  </si>
  <si>
    <t>Louvre 17/18</t>
  </si>
  <si>
    <t>Siberia 17/18</t>
  </si>
  <si>
    <t>Yellow 9/10</t>
  </si>
  <si>
    <t>червоний</t>
  </si>
  <si>
    <t>світло-рожевий</t>
  </si>
  <si>
    <t>синій</t>
  </si>
  <si>
    <t>рожевий</t>
  </si>
  <si>
    <t>лососевий</t>
  </si>
  <si>
    <t>фіолетовий</t>
  </si>
  <si>
    <t>пурпуровий</t>
  </si>
  <si>
    <t>блакитний</t>
  </si>
  <si>
    <t>пурпурово-червоний</t>
  </si>
  <si>
    <t>Cорт</t>
  </si>
  <si>
    <t>Колір</t>
  </si>
  <si>
    <t>Крокус 2026</t>
  </si>
  <si>
    <t>Гіацинт 18/19</t>
  </si>
  <si>
    <t>Прайс-лист гіацинт 2026</t>
  </si>
  <si>
    <t>У цінах на упаковки гіацинтів по 200 шт знижку вже враховано.</t>
  </si>
  <si>
    <t>У цінах на упаковки крокусів по 1000 шт знижку вже враховано.</t>
  </si>
  <si>
    <t>Гіацинти 18/19 постачаються в упаковках по 50 та 200 шт одного сорту.</t>
  </si>
  <si>
    <t>При замовленні гіацинтів одного сорту від 1 ящика (200 шт) надається знижка 30 євро за 1000 цибулин.</t>
  </si>
  <si>
    <t>Крокуси 10+ постачаються в упаковках по 100 та 1000 шт одного сорту.</t>
  </si>
  <si>
    <t>При замовленні крокусів одного сорту від 1 ящика (1000 шт) надається знижка 20 євро за 1000 цибулин.</t>
  </si>
  <si>
    <t>Термін постачання: з 27 вересня по 28 жовтня 2026 року.</t>
  </si>
  <si>
    <t>УВАГА! Ціна в гривні розраховується за комерційним курсом євро, що діє на дату оплати.</t>
  </si>
  <si>
    <t>Претензії щодо якості та кількості товару приймаються протягом 7 календарних днів з дати його отримання.</t>
  </si>
  <si>
    <t>Постачальник не несе відповідальності за якість вирощеної квіткової продукції, постачальника.</t>
  </si>
  <si>
    <t xml:space="preserve">оскільки результат вирощування залежить від умов зберігання, посадки, догляду, погодних умов  </t>
  </si>
  <si>
    <t>та інших факторів, що перебувають поза контролем</t>
  </si>
  <si>
    <t>Умови оплати: 50% передоплати після підтвердження, решта 50% — перед відвантаженням товару.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</si>
</sst>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00"/>
    <numFmt numFmtId="166" formatCode="[$]dd\.mm\.yyyy;@" x16r2:formatCode16="[$-ru-UA,1]dd\.mm\.yy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48">
    <xf numFmtId="0" fontId="0" fillId="0" borderId="0" xfId="0"/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0" borderId="1" xfId="5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/>
    <xf numFmtId="2" fontId="3" fillId="0" borderId="1" xfId="0" applyNumberFormat="1" applyFont="1" applyBorder="1"/>
    <xf numFmtId="2" fontId="3" fillId="0" borderId="0" xfId="0" applyNumberFormat="1" applyFont="1" applyBorder="1"/>
    <xf numFmtId="0" fontId="2" fillId="0" borderId="1" xfId="5" applyFont="1" applyBorder="1" applyAlignment="1">
      <alignment horizontal="left" vertical="center"/>
    </xf>
    <xf numFmtId="2" fontId="2" fillId="0" borderId="1" xfId="5" applyNumberFormat="1" applyFont="1" applyBorder="1" applyAlignment="1">
      <alignment horizontal="left" vertical="center"/>
    </xf>
    <xf numFmtId="0" fontId="2" fillId="0" borderId="1" xfId="5" applyFont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4" xfId="5" applyFont="1" applyBorder="1" applyAlignment="1">
      <alignment horizontal="center" vertical="center" wrapText="1"/>
    </xf>
    <xf numFmtId="164" fontId="2" fillId="0" borderId="2" xfId="5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/>
    <xf numFmtId="165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2" borderId="1" xfId="5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7" fillId="3" borderId="1" xfId="5" applyFont="1" applyFill="1" applyBorder="1" applyAlignment="1">
      <alignment vertical="center" wrapText="1"/>
    </xf>
    <xf numFmtId="0" fontId="8" fillId="2" borderId="1" xfId="5" applyFont="1" applyFill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5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center" vertical="center" wrapText="1"/>
    </xf>
    <xf numFmtId="166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left" vertical="center"/>
    </xf>
    <xf numFmtId="0" fontId="7" fillId="0" borderId="4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9">
    <cellStyle name="Normal" xfId="8" xr:uid="{E5E7A3D8-9706-4C86-9498-075CE49BF148}"/>
    <cellStyle name="Standaard 2 3" xfId="4" xr:uid="{00000000-0005-0000-0000-000000000000}"/>
    <cellStyle name="Обычный" xfId="0" builtinId="0"/>
    <cellStyle name="Обычный 2" xfId="2" xr:uid="{00000000-0005-0000-0000-000002000000}"/>
    <cellStyle name="Обычный 2 3" xfId="3" xr:uid="{00000000-0005-0000-0000-000003000000}"/>
    <cellStyle name="Обычный 3" xfId="5" xr:uid="{00000000-0005-0000-0000-000004000000}"/>
    <cellStyle name="Обычный 4" xfId="1" xr:uid="{00000000-0005-0000-0000-000005000000}"/>
    <cellStyle name="Обычный 5" xfId="7" xr:uid="{FDF5E886-C007-47FE-85F9-2BE152922377}"/>
    <cellStyle name="Процентный 2" xfId="6" xr:uid="{00000000-0005-0000-0000-000006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>
      <selection activeCell="I29" sqref="I29"/>
    </sheetView>
  </sheetViews>
  <sheetFormatPr defaultRowHeight="14.55" x14ac:dyDescent="0.3"/>
  <cols>
    <col min="1" max="1" width="18.69921875" style="2" customWidth="1"/>
    <col min="2" max="2" width="21.796875" style="18" customWidth="1"/>
    <col min="3" max="3" width="13.796875" style="18" customWidth="1"/>
    <col min="4" max="4" width="13.5" style="18" customWidth="1"/>
    <col min="5" max="5" width="11.69921875" style="4" customWidth="1"/>
    <col min="6" max="6" width="10.8984375" style="4" customWidth="1"/>
  </cols>
  <sheetData>
    <row r="1" spans="1:6" s="1" customFormat="1" ht="20.65" x14ac:dyDescent="0.4">
      <c r="A1" s="45" t="s">
        <v>79</v>
      </c>
      <c r="B1" s="45"/>
      <c r="C1" s="45"/>
      <c r="D1" s="45"/>
      <c r="E1" s="45"/>
      <c r="F1" s="45"/>
    </row>
    <row r="2" spans="1:6" s="1" customFormat="1" ht="15.1" customHeight="1" x14ac:dyDescent="0.3">
      <c r="A2" s="7" t="s">
        <v>12</v>
      </c>
      <c r="B2" s="7" t="s">
        <v>0</v>
      </c>
      <c r="C2" s="7"/>
      <c r="D2" s="7"/>
      <c r="E2" s="7"/>
      <c r="F2" s="38">
        <f ca="1">TODAY()</f>
        <v>46183</v>
      </c>
    </row>
    <row r="3" spans="1:6" s="1" customFormat="1" ht="15.1" customHeight="1" x14ac:dyDescent="0.3">
      <c r="A3" s="7" t="s">
        <v>13</v>
      </c>
      <c r="B3" s="7" t="s">
        <v>14</v>
      </c>
      <c r="C3" s="18"/>
      <c r="D3" s="18"/>
      <c r="E3" s="4"/>
      <c r="F3" s="4"/>
    </row>
    <row r="4" spans="1:6" s="1" customFormat="1" ht="15.1" customHeight="1" x14ac:dyDescent="0.3">
      <c r="A4" s="34" t="s">
        <v>92</v>
      </c>
      <c r="B4" s="35"/>
      <c r="C4" s="35"/>
      <c r="D4" s="35"/>
      <c r="E4" s="34"/>
      <c r="F4" s="4"/>
    </row>
    <row r="5" spans="1:6" s="1" customFormat="1" ht="15.1" customHeight="1" x14ac:dyDescent="0.3">
      <c r="A5" s="12" t="s">
        <v>82</v>
      </c>
      <c r="B5" s="7"/>
      <c r="C5" s="7"/>
      <c r="D5" s="7"/>
      <c r="E5" s="7"/>
      <c r="F5" s="4"/>
    </row>
    <row r="6" spans="1:6" s="1" customFormat="1" ht="15.1" customHeight="1" x14ac:dyDescent="0.3">
      <c r="A6" s="16" t="s">
        <v>83</v>
      </c>
      <c r="B6" s="7"/>
      <c r="C6" s="7"/>
      <c r="D6" s="7"/>
      <c r="E6" s="7"/>
      <c r="F6" s="4"/>
    </row>
    <row r="7" spans="1:6" s="1" customFormat="1" ht="15.1" customHeight="1" x14ac:dyDescent="0.3">
      <c r="A7" s="16" t="s">
        <v>80</v>
      </c>
      <c r="B7" s="7"/>
      <c r="C7" s="7"/>
      <c r="D7" s="7"/>
      <c r="E7" s="7"/>
      <c r="F7" s="4"/>
    </row>
    <row r="8" spans="1:6" s="1" customFormat="1" ht="15.1" customHeight="1" x14ac:dyDescent="0.3">
      <c r="A8" s="7" t="s">
        <v>84</v>
      </c>
      <c r="B8" s="7"/>
      <c r="C8" s="7"/>
      <c r="D8" s="7"/>
      <c r="E8" s="7"/>
      <c r="F8" s="4"/>
    </row>
    <row r="9" spans="1:6" s="1" customFormat="1" ht="15.1" customHeight="1" x14ac:dyDescent="0.3">
      <c r="A9" s="16" t="s">
        <v>85</v>
      </c>
      <c r="B9" s="7"/>
      <c r="C9" s="7"/>
      <c r="D9" s="7"/>
      <c r="E9" s="7"/>
      <c r="F9" s="4"/>
    </row>
    <row r="10" spans="1:6" s="1" customFormat="1" ht="15.1" customHeight="1" x14ac:dyDescent="0.3">
      <c r="A10" s="16" t="s">
        <v>81</v>
      </c>
      <c r="B10" s="7"/>
      <c r="C10" s="7"/>
      <c r="D10" s="7"/>
      <c r="E10" s="7"/>
      <c r="F10" s="4"/>
    </row>
    <row r="11" spans="1:6" s="1" customFormat="1" ht="15.1" customHeight="1" x14ac:dyDescent="0.3">
      <c r="A11" s="8" t="s">
        <v>86</v>
      </c>
      <c r="B11" s="17"/>
      <c r="C11" s="17"/>
      <c r="D11" s="17"/>
      <c r="E11" s="8"/>
      <c r="F11" s="4"/>
    </row>
    <row r="12" spans="1:6" s="1" customFormat="1" ht="15.1" customHeight="1" x14ac:dyDescent="0.3">
      <c r="A12" s="9" t="s">
        <v>87</v>
      </c>
      <c r="B12" s="7"/>
      <c r="C12" s="7"/>
      <c r="D12" s="7"/>
      <c r="E12" s="9"/>
      <c r="F12" s="4"/>
    </row>
    <row r="13" spans="1:6" s="1" customFormat="1" ht="15.1" customHeight="1" x14ac:dyDescent="0.3">
      <c r="A13" s="9" t="s">
        <v>20</v>
      </c>
      <c r="B13" s="7"/>
      <c r="C13" s="7"/>
      <c r="D13" s="7"/>
      <c r="E13" s="9"/>
      <c r="F13" s="4"/>
    </row>
    <row r="14" spans="1:6" s="1" customFormat="1" ht="15.1" customHeight="1" x14ac:dyDescent="0.3">
      <c r="A14" s="10" t="s">
        <v>88</v>
      </c>
      <c r="B14" s="17"/>
      <c r="C14" s="17"/>
      <c r="D14" s="17"/>
      <c r="E14" s="10"/>
      <c r="F14" s="2"/>
    </row>
    <row r="15" spans="1:6" s="1" customFormat="1" ht="15.1" customHeight="1" x14ac:dyDescent="0.3">
      <c r="A15" s="21" t="s">
        <v>15</v>
      </c>
      <c r="B15" s="22"/>
      <c r="C15" s="22"/>
      <c r="D15" s="22"/>
      <c r="E15" s="21"/>
      <c r="F15" s="2"/>
    </row>
    <row r="16" spans="1:6" s="1" customFormat="1" ht="15.1" customHeight="1" x14ac:dyDescent="0.3">
      <c r="A16" s="21" t="s">
        <v>89</v>
      </c>
      <c r="B16" s="22"/>
      <c r="C16" s="22"/>
      <c r="D16" s="22"/>
      <c r="E16" s="21"/>
      <c r="F16" s="2"/>
    </row>
    <row r="17" spans="1:6" s="1" customFormat="1" ht="15.1" customHeight="1" x14ac:dyDescent="0.3">
      <c r="A17" s="21" t="s">
        <v>90</v>
      </c>
      <c r="B17" s="22"/>
      <c r="C17" s="22"/>
      <c r="D17" s="22"/>
      <c r="E17" s="21"/>
      <c r="F17" s="38"/>
    </row>
    <row r="18" spans="1:6" s="1" customFormat="1" ht="15.1" customHeight="1" x14ac:dyDescent="0.3">
      <c r="A18" s="21" t="s">
        <v>91</v>
      </c>
      <c r="B18" s="22"/>
      <c r="C18" s="22"/>
      <c r="D18" s="22"/>
      <c r="E18" s="21"/>
      <c r="F18" s="38"/>
    </row>
    <row r="19" spans="1:6" s="1" customFormat="1" x14ac:dyDescent="0.3">
      <c r="A19" s="2"/>
      <c r="B19" s="2"/>
      <c r="C19" s="7"/>
      <c r="D19" s="7"/>
      <c r="E19" s="39" t="s">
        <v>32</v>
      </c>
      <c r="F19" s="40">
        <v>52</v>
      </c>
    </row>
    <row r="20" spans="1:6" s="1" customFormat="1" ht="41.3" x14ac:dyDescent="0.3">
      <c r="A20" s="33" t="s">
        <v>78</v>
      </c>
      <c r="B20" s="27"/>
      <c r="C20" s="36" t="s">
        <v>16</v>
      </c>
      <c r="D20" s="36" t="s">
        <v>28</v>
      </c>
      <c r="E20" s="36" t="s">
        <v>16</v>
      </c>
      <c r="F20" s="36" t="s">
        <v>28</v>
      </c>
    </row>
    <row r="21" spans="1:6" s="1" customFormat="1" x14ac:dyDescent="0.3">
      <c r="A21" s="23" t="s">
        <v>75</v>
      </c>
      <c r="B21" s="24" t="s">
        <v>76</v>
      </c>
      <c r="C21" s="44" t="s">
        <v>31</v>
      </c>
      <c r="D21" s="44"/>
      <c r="E21" s="46" t="s">
        <v>30</v>
      </c>
      <c r="F21" s="47"/>
    </row>
    <row r="22" spans="1:6" s="1" customFormat="1" ht="13.95" customHeight="1" x14ac:dyDescent="0.3">
      <c r="A22" s="11" t="s">
        <v>1</v>
      </c>
      <c r="B22" s="31" t="s">
        <v>17</v>
      </c>
      <c r="C22" s="25">
        <f t="shared" ref="C22:C63" si="0">E22+0.03</f>
        <v>0.62</v>
      </c>
      <c r="D22" s="26">
        <f>C22*F19</f>
        <v>32.24</v>
      </c>
      <c r="E22" s="25">
        <v>0.59</v>
      </c>
      <c r="F22" s="26">
        <f>E22*F19</f>
        <v>30.68</v>
      </c>
    </row>
    <row r="23" spans="1:6" x14ac:dyDescent="0.3">
      <c r="A23" s="11" t="s">
        <v>61</v>
      </c>
      <c r="B23" s="31" t="s">
        <v>66</v>
      </c>
      <c r="C23" s="25">
        <f t="shared" si="0"/>
        <v>0.5</v>
      </c>
      <c r="D23" s="26">
        <f>C23*F19</f>
        <v>26</v>
      </c>
      <c r="E23" s="25">
        <v>0.47</v>
      </c>
      <c r="F23" s="26">
        <f>E23*F19</f>
        <v>24.439999999999998</v>
      </c>
    </row>
    <row r="24" spans="1:6" x14ac:dyDescent="0.3">
      <c r="A24" s="11" t="s">
        <v>33</v>
      </c>
      <c r="B24" s="31" t="s">
        <v>17</v>
      </c>
      <c r="C24" s="25">
        <f t="shared" si="0"/>
        <v>0.6</v>
      </c>
      <c r="D24" s="26">
        <f>C24*F19</f>
        <v>31.2</v>
      </c>
      <c r="E24" s="25">
        <v>0.56999999999999995</v>
      </c>
      <c r="F24" s="26">
        <f>E24*F19</f>
        <v>29.639999999999997</v>
      </c>
    </row>
    <row r="25" spans="1:6" x14ac:dyDescent="0.3">
      <c r="A25" s="11" t="s">
        <v>34</v>
      </c>
      <c r="B25" s="31" t="s">
        <v>67</v>
      </c>
      <c r="C25" s="25">
        <f t="shared" si="0"/>
        <v>0.58000000000000007</v>
      </c>
      <c r="D25" s="26">
        <f>C25*F19</f>
        <v>30.160000000000004</v>
      </c>
      <c r="E25" s="25">
        <v>0.55000000000000004</v>
      </c>
      <c r="F25" s="26">
        <f>E25*F19</f>
        <v>28.6</v>
      </c>
    </row>
    <row r="26" spans="1:6" x14ac:dyDescent="0.3">
      <c r="A26" s="11" t="s">
        <v>2</v>
      </c>
      <c r="B26" s="31" t="s">
        <v>68</v>
      </c>
      <c r="C26" s="25">
        <f t="shared" si="0"/>
        <v>0.57500000000000007</v>
      </c>
      <c r="D26" s="26">
        <f>C26*F19</f>
        <v>29.900000000000002</v>
      </c>
      <c r="E26" s="25">
        <v>0.54500000000000004</v>
      </c>
      <c r="F26" s="26">
        <f>E26*F19</f>
        <v>28.340000000000003</v>
      </c>
    </row>
    <row r="27" spans="1:6" x14ac:dyDescent="0.3">
      <c r="A27" s="11" t="s">
        <v>3</v>
      </c>
      <c r="B27" s="31" t="s">
        <v>68</v>
      </c>
      <c r="C27" s="25">
        <f t="shared" si="0"/>
        <v>0.69500000000000006</v>
      </c>
      <c r="D27" s="26">
        <f>C27*F19</f>
        <v>36.14</v>
      </c>
      <c r="E27" s="25">
        <v>0.66500000000000004</v>
      </c>
      <c r="F27" s="26">
        <f>E27*F19</f>
        <v>34.58</v>
      </c>
    </row>
    <row r="28" spans="1:6" x14ac:dyDescent="0.3">
      <c r="A28" s="11" t="s">
        <v>35</v>
      </c>
      <c r="B28" s="31" t="s">
        <v>68</v>
      </c>
      <c r="C28" s="25">
        <f t="shared" si="0"/>
        <v>0.59000000000000008</v>
      </c>
      <c r="D28" s="26">
        <f>C28*F19</f>
        <v>30.680000000000003</v>
      </c>
      <c r="E28" s="25">
        <v>0.56000000000000005</v>
      </c>
      <c r="F28" s="26">
        <f>E28*F19</f>
        <v>29.120000000000005</v>
      </c>
    </row>
    <row r="29" spans="1:6" x14ac:dyDescent="0.3">
      <c r="A29" s="11" t="s">
        <v>4</v>
      </c>
      <c r="B29" s="31" t="s">
        <v>68</v>
      </c>
      <c r="C29" s="25">
        <f t="shared" si="0"/>
        <v>0.59000000000000008</v>
      </c>
      <c r="D29" s="26">
        <f>C29*F19</f>
        <v>30.680000000000003</v>
      </c>
      <c r="E29" s="25">
        <v>0.56000000000000005</v>
      </c>
      <c r="F29" s="26">
        <f>E29*F19</f>
        <v>29.120000000000005</v>
      </c>
    </row>
    <row r="30" spans="1:6" s="1" customFormat="1" x14ac:dyDescent="0.3">
      <c r="A30" s="11" t="s">
        <v>36</v>
      </c>
      <c r="B30" s="31" t="s">
        <v>68</v>
      </c>
      <c r="C30" s="25">
        <f t="shared" si="0"/>
        <v>0.58500000000000008</v>
      </c>
      <c r="D30" s="26">
        <f>C30*F19</f>
        <v>30.420000000000005</v>
      </c>
      <c r="E30" s="25">
        <v>0.55500000000000005</v>
      </c>
      <c r="F30" s="26">
        <f>E30*F19</f>
        <v>28.860000000000003</v>
      </c>
    </row>
    <row r="31" spans="1:6" x14ac:dyDescent="0.3">
      <c r="A31" s="11" t="s">
        <v>37</v>
      </c>
      <c r="B31" s="31" t="s">
        <v>17</v>
      </c>
      <c r="C31" s="25">
        <f t="shared" si="0"/>
        <v>0.61</v>
      </c>
      <c r="D31" s="26">
        <f>C31*F19</f>
        <v>31.72</v>
      </c>
      <c r="E31" s="25">
        <v>0.57999999999999996</v>
      </c>
      <c r="F31" s="26">
        <f>E31*F19</f>
        <v>30.159999999999997</v>
      </c>
    </row>
    <row r="32" spans="1:6" x14ac:dyDescent="0.3">
      <c r="A32" s="11" t="s">
        <v>22</v>
      </c>
      <c r="B32" s="31" t="s">
        <v>69</v>
      </c>
      <c r="C32" s="25">
        <f t="shared" si="0"/>
        <v>0.57000000000000006</v>
      </c>
      <c r="D32" s="26">
        <f>C32*F19</f>
        <v>29.640000000000004</v>
      </c>
      <c r="E32" s="25">
        <v>0.54</v>
      </c>
      <c r="F32" s="26">
        <f>E32*F19</f>
        <v>28.080000000000002</v>
      </c>
    </row>
    <row r="33" spans="1:6" s="1" customFormat="1" x14ac:dyDescent="0.3">
      <c r="A33" s="11" t="s">
        <v>38</v>
      </c>
      <c r="B33" s="31" t="s">
        <v>19</v>
      </c>
      <c r="C33" s="25">
        <f t="shared" si="0"/>
        <v>0.61</v>
      </c>
      <c r="D33" s="26">
        <f>C33*F19</f>
        <v>31.72</v>
      </c>
      <c r="E33" s="25">
        <v>0.57999999999999996</v>
      </c>
      <c r="F33" s="26">
        <f>E33*F19</f>
        <v>30.159999999999997</v>
      </c>
    </row>
    <row r="34" spans="1:6" s="1" customFormat="1" x14ac:dyDescent="0.3">
      <c r="A34" s="11" t="s">
        <v>39</v>
      </c>
      <c r="B34" s="31" t="s">
        <v>68</v>
      </c>
      <c r="C34" s="25">
        <f t="shared" si="0"/>
        <v>0.57000000000000006</v>
      </c>
      <c r="D34" s="26">
        <f>C34*F19</f>
        <v>29.640000000000004</v>
      </c>
      <c r="E34" s="25">
        <v>0.54</v>
      </c>
      <c r="F34" s="26">
        <f>E34*F19</f>
        <v>28.080000000000002</v>
      </c>
    </row>
    <row r="35" spans="1:6" x14ac:dyDescent="0.3">
      <c r="A35" s="11" t="s">
        <v>40</v>
      </c>
      <c r="B35" s="31" t="s">
        <v>17</v>
      </c>
      <c r="C35" s="25">
        <f t="shared" si="0"/>
        <v>0.6</v>
      </c>
      <c r="D35" s="26">
        <f>C35*F19</f>
        <v>31.2</v>
      </c>
      <c r="E35" s="25">
        <v>0.56999999999999995</v>
      </c>
      <c r="F35" s="26">
        <f>E35*F19</f>
        <v>29.639999999999997</v>
      </c>
    </row>
    <row r="36" spans="1:6" x14ac:dyDescent="0.3">
      <c r="A36" s="11" t="s">
        <v>5</v>
      </c>
      <c r="B36" s="31" t="s">
        <v>69</v>
      </c>
      <c r="C36" s="25">
        <f t="shared" si="0"/>
        <v>0.57000000000000006</v>
      </c>
      <c r="D36" s="26">
        <f>C36*F19</f>
        <v>29.640000000000004</v>
      </c>
      <c r="E36" s="25">
        <v>0.54</v>
      </c>
      <c r="F36" s="26">
        <f>E36*F19</f>
        <v>28.080000000000002</v>
      </c>
    </row>
    <row r="37" spans="1:6" x14ac:dyDescent="0.3">
      <c r="A37" s="11" t="s">
        <v>23</v>
      </c>
      <c r="B37" s="31" t="s">
        <v>19</v>
      </c>
      <c r="C37" s="25">
        <f t="shared" si="0"/>
        <v>0.61</v>
      </c>
      <c r="D37" s="26">
        <f>C37*F19</f>
        <v>31.72</v>
      </c>
      <c r="E37" s="25">
        <v>0.57999999999999996</v>
      </c>
      <c r="F37" s="26">
        <f>E37*F19</f>
        <v>30.159999999999997</v>
      </c>
    </row>
    <row r="38" spans="1:6" x14ac:dyDescent="0.3">
      <c r="A38" s="11" t="s">
        <v>6</v>
      </c>
      <c r="B38" s="31" t="s">
        <v>70</v>
      </c>
      <c r="C38" s="25">
        <f t="shared" si="0"/>
        <v>0.61</v>
      </c>
      <c r="D38" s="26">
        <f>C38*F19</f>
        <v>31.72</v>
      </c>
      <c r="E38" s="25">
        <v>0.57999999999999996</v>
      </c>
      <c r="F38" s="26">
        <f>E38*F19</f>
        <v>30.159999999999997</v>
      </c>
    </row>
    <row r="39" spans="1:6" s="1" customFormat="1" x14ac:dyDescent="0.3">
      <c r="A39" s="11" t="s">
        <v>62</v>
      </c>
      <c r="B39" s="31" t="s">
        <v>19</v>
      </c>
      <c r="C39" s="25">
        <f t="shared" si="0"/>
        <v>0.52</v>
      </c>
      <c r="D39" s="26">
        <f>C39*F19</f>
        <v>27.04</v>
      </c>
      <c r="E39" s="25">
        <v>0.49</v>
      </c>
      <c r="F39" s="26">
        <f>E39*D24</f>
        <v>15.288</v>
      </c>
    </row>
    <row r="40" spans="1:6" x14ac:dyDescent="0.3">
      <c r="A40" s="11" t="s">
        <v>41</v>
      </c>
      <c r="B40" s="31" t="s">
        <v>66</v>
      </c>
      <c r="C40" s="25">
        <f t="shared" si="0"/>
        <v>0.58000000000000007</v>
      </c>
      <c r="D40" s="26">
        <f>C40*F19</f>
        <v>30.160000000000004</v>
      </c>
      <c r="E40" s="25">
        <v>0.55000000000000004</v>
      </c>
      <c r="F40" s="26">
        <f>E40*F19</f>
        <v>28.6</v>
      </c>
    </row>
    <row r="41" spans="1:6" x14ac:dyDescent="0.3">
      <c r="A41" s="11" t="s">
        <v>63</v>
      </c>
      <c r="B41" s="31" t="s">
        <v>17</v>
      </c>
      <c r="C41" s="25">
        <f t="shared" si="0"/>
        <v>0.51</v>
      </c>
      <c r="D41" s="26">
        <f>C41*F19</f>
        <v>26.52</v>
      </c>
      <c r="E41" s="25">
        <v>0.48</v>
      </c>
      <c r="F41" s="26">
        <f>E41*F19</f>
        <v>24.96</v>
      </c>
    </row>
    <row r="42" spans="1:6" x14ac:dyDescent="0.3">
      <c r="A42" s="11" t="s">
        <v>42</v>
      </c>
      <c r="B42" s="31" t="s">
        <v>68</v>
      </c>
      <c r="C42" s="25">
        <f t="shared" si="0"/>
        <v>0.67</v>
      </c>
      <c r="D42" s="26">
        <f>C42*F19</f>
        <v>34.840000000000003</v>
      </c>
      <c r="E42" s="25">
        <v>0.64</v>
      </c>
      <c r="F42" s="26">
        <f>E42*F19</f>
        <v>33.28</v>
      </c>
    </row>
    <row r="43" spans="1:6" s="1" customFormat="1" x14ac:dyDescent="0.3">
      <c r="A43" s="11" t="s">
        <v>43</v>
      </c>
      <c r="B43" s="31" t="s">
        <v>71</v>
      </c>
      <c r="C43" s="25">
        <f t="shared" si="0"/>
        <v>0.65500000000000003</v>
      </c>
      <c r="D43" s="26">
        <f>C43*F19</f>
        <v>34.06</v>
      </c>
      <c r="E43" s="25">
        <v>0.625</v>
      </c>
      <c r="F43" s="26">
        <f>E43*F19</f>
        <v>32.5</v>
      </c>
    </row>
    <row r="44" spans="1:6" s="1" customFormat="1" x14ac:dyDescent="0.3">
      <c r="A44" s="11" t="s">
        <v>44</v>
      </c>
      <c r="B44" s="31" t="s">
        <v>72</v>
      </c>
      <c r="C44" s="25">
        <f t="shared" si="0"/>
        <v>0.59000000000000008</v>
      </c>
      <c r="D44" s="26">
        <f>C44*F19</f>
        <v>30.680000000000003</v>
      </c>
      <c r="E44" s="25">
        <v>0.56000000000000005</v>
      </c>
      <c r="F44" s="26">
        <f>E44*F19</f>
        <v>29.120000000000005</v>
      </c>
    </row>
    <row r="45" spans="1:6" ht="13.95" customHeight="1" x14ac:dyDescent="0.3">
      <c r="A45" s="11" t="s">
        <v>45</v>
      </c>
      <c r="B45" s="31" t="s">
        <v>69</v>
      </c>
      <c r="C45" s="25">
        <f t="shared" si="0"/>
        <v>0.59499999999999997</v>
      </c>
      <c r="D45" s="26">
        <f>C45*F19</f>
        <v>30.939999999999998</v>
      </c>
      <c r="E45" s="25">
        <v>0.56499999999999995</v>
      </c>
      <c r="F45" s="26">
        <f>E45*F19</f>
        <v>29.379999999999995</v>
      </c>
    </row>
    <row r="46" spans="1:6" ht="12.85" customHeight="1" x14ac:dyDescent="0.3">
      <c r="A46" s="11" t="s">
        <v>7</v>
      </c>
      <c r="B46" s="31" t="s">
        <v>69</v>
      </c>
      <c r="C46" s="25">
        <f t="shared" si="0"/>
        <v>0.6</v>
      </c>
      <c r="D46" s="26">
        <f>C46*F19</f>
        <v>31.2</v>
      </c>
      <c r="E46" s="25">
        <v>0.56999999999999995</v>
      </c>
      <c r="F46" s="26">
        <f>E46*F19</f>
        <v>29.639999999999997</v>
      </c>
    </row>
    <row r="47" spans="1:6" ht="14.65" customHeight="1" x14ac:dyDescent="0.3">
      <c r="A47" s="11" t="s">
        <v>46</v>
      </c>
      <c r="B47" s="31" t="s">
        <v>72</v>
      </c>
      <c r="C47" s="25">
        <f t="shared" si="0"/>
        <v>0.59499999999999997</v>
      </c>
      <c r="D47" s="26">
        <f>C47*F19</f>
        <v>30.939999999999998</v>
      </c>
      <c r="E47" s="25">
        <v>0.56499999999999995</v>
      </c>
      <c r="F47" s="26">
        <f>E47*F19</f>
        <v>29.379999999999995</v>
      </c>
    </row>
    <row r="48" spans="1:6" s="1" customFormat="1" ht="14.65" customHeight="1" x14ac:dyDescent="0.3">
      <c r="A48" s="11" t="s">
        <v>47</v>
      </c>
      <c r="B48" s="31" t="s">
        <v>72</v>
      </c>
      <c r="C48" s="25">
        <f t="shared" si="0"/>
        <v>0.59000000000000008</v>
      </c>
      <c r="D48" s="26">
        <f>C48*F19</f>
        <v>30.680000000000003</v>
      </c>
      <c r="E48" s="25">
        <v>0.56000000000000005</v>
      </c>
      <c r="F48" s="26">
        <f>E48*F19</f>
        <v>29.120000000000005</v>
      </c>
    </row>
    <row r="49" spans="1:6" ht="14.65" customHeight="1" x14ac:dyDescent="0.3">
      <c r="A49" s="11" t="s">
        <v>48</v>
      </c>
      <c r="B49" s="31" t="s">
        <v>71</v>
      </c>
      <c r="C49" s="25">
        <f t="shared" si="0"/>
        <v>0.57500000000000007</v>
      </c>
      <c r="D49" s="26">
        <f>C49*F19</f>
        <v>29.900000000000002</v>
      </c>
      <c r="E49" s="25">
        <v>0.54500000000000004</v>
      </c>
      <c r="F49" s="26">
        <f>E49*F19</f>
        <v>28.340000000000003</v>
      </c>
    </row>
    <row r="50" spans="1:6" ht="14.65" customHeight="1" x14ac:dyDescent="0.3">
      <c r="A50" s="11" t="s">
        <v>49</v>
      </c>
      <c r="B50" s="31" t="s">
        <v>72</v>
      </c>
      <c r="C50" s="25">
        <f t="shared" si="0"/>
        <v>0.61</v>
      </c>
      <c r="D50" s="26">
        <f>C50*F19</f>
        <v>31.72</v>
      </c>
      <c r="E50" s="25">
        <v>0.57999999999999996</v>
      </c>
      <c r="F50" s="26">
        <f>E50*F19</f>
        <v>30.159999999999997</v>
      </c>
    </row>
    <row r="51" spans="1:6" x14ac:dyDescent="0.3">
      <c r="A51" s="11" t="s">
        <v>50</v>
      </c>
      <c r="B51" s="31" t="s">
        <v>72</v>
      </c>
      <c r="C51" s="25">
        <f t="shared" si="0"/>
        <v>0.59000000000000008</v>
      </c>
      <c r="D51" s="26">
        <f>C51*F19</f>
        <v>30.680000000000003</v>
      </c>
      <c r="E51" s="25">
        <v>0.56000000000000005</v>
      </c>
      <c r="F51" s="26">
        <f>E51*F19</f>
        <v>29.120000000000005</v>
      </c>
    </row>
    <row r="52" spans="1:6" x14ac:dyDescent="0.3">
      <c r="A52" s="11" t="s">
        <v>51</v>
      </c>
      <c r="B52" s="31" t="s">
        <v>71</v>
      </c>
      <c r="C52" s="25">
        <f t="shared" si="0"/>
        <v>0.56500000000000006</v>
      </c>
      <c r="D52" s="26">
        <f>C52*F19</f>
        <v>29.380000000000003</v>
      </c>
      <c r="E52" s="25">
        <v>0.53500000000000003</v>
      </c>
      <c r="F52" s="26">
        <f>E52*F19</f>
        <v>27.82</v>
      </c>
    </row>
    <row r="53" spans="1:6" x14ac:dyDescent="0.3">
      <c r="A53" s="11" t="s">
        <v>52</v>
      </c>
      <c r="B53" s="31" t="s">
        <v>69</v>
      </c>
      <c r="C53" s="25">
        <f t="shared" si="0"/>
        <v>0.61</v>
      </c>
      <c r="D53" s="26">
        <f>C53*F19</f>
        <v>31.72</v>
      </c>
      <c r="E53" s="25">
        <v>0.57999999999999996</v>
      </c>
      <c r="F53" s="26">
        <f>E53*F19</f>
        <v>30.159999999999997</v>
      </c>
    </row>
    <row r="54" spans="1:6" s="1" customFormat="1" x14ac:dyDescent="0.3">
      <c r="A54" s="11" t="s">
        <v>64</v>
      </c>
      <c r="B54" s="31" t="s">
        <v>17</v>
      </c>
      <c r="C54" s="25">
        <f t="shared" si="0"/>
        <v>0.51</v>
      </c>
      <c r="D54" s="26">
        <f>C54*F19</f>
        <v>26.52</v>
      </c>
      <c r="E54" s="25">
        <v>0.48</v>
      </c>
      <c r="F54" s="26">
        <f>E54*F19</f>
        <v>24.96</v>
      </c>
    </row>
    <row r="55" spans="1:6" x14ac:dyDescent="0.3">
      <c r="A55" s="11" t="s">
        <v>53</v>
      </c>
      <c r="B55" s="31" t="s">
        <v>69</v>
      </c>
      <c r="C55" s="25">
        <f t="shared" si="0"/>
        <v>0.58500000000000008</v>
      </c>
      <c r="D55" s="26">
        <f>C55*F19</f>
        <v>30.420000000000005</v>
      </c>
      <c r="E55" s="25">
        <v>0.55500000000000005</v>
      </c>
      <c r="F55" s="26">
        <f>E55*F19</f>
        <v>28.860000000000003</v>
      </c>
    </row>
    <row r="56" spans="1:6" x14ac:dyDescent="0.3">
      <c r="A56" s="11" t="s">
        <v>54</v>
      </c>
      <c r="B56" s="31" t="s">
        <v>73</v>
      </c>
      <c r="C56" s="25">
        <f t="shared" si="0"/>
        <v>0.58000000000000007</v>
      </c>
      <c r="D56" s="26">
        <f>C56*F19</f>
        <v>30.160000000000004</v>
      </c>
      <c r="E56" s="25">
        <v>0.55000000000000004</v>
      </c>
      <c r="F56" s="26">
        <f>E56*F19</f>
        <v>28.6</v>
      </c>
    </row>
    <row r="57" spans="1:6" x14ac:dyDescent="0.3">
      <c r="A57" s="11" t="s">
        <v>55</v>
      </c>
      <c r="B57" s="31" t="s">
        <v>17</v>
      </c>
      <c r="C57" s="25">
        <f t="shared" si="0"/>
        <v>0.67</v>
      </c>
      <c r="D57" s="26">
        <f>C57*F19</f>
        <v>34.840000000000003</v>
      </c>
      <c r="E57" s="25">
        <v>0.64</v>
      </c>
      <c r="F57" s="26">
        <f>E57*F19</f>
        <v>33.28</v>
      </c>
    </row>
    <row r="58" spans="1:6" x14ac:dyDescent="0.3">
      <c r="A58" s="11" t="s">
        <v>24</v>
      </c>
      <c r="B58" s="31" t="s">
        <v>71</v>
      </c>
      <c r="C58" s="25">
        <f t="shared" si="0"/>
        <v>0.58000000000000007</v>
      </c>
      <c r="D58" s="26">
        <f>C58*F19</f>
        <v>30.160000000000004</v>
      </c>
      <c r="E58" s="25">
        <v>0.55000000000000004</v>
      </c>
      <c r="F58" s="26">
        <f>E58*F19</f>
        <v>28.6</v>
      </c>
    </row>
    <row r="59" spans="1:6" x14ac:dyDescent="0.3">
      <c r="A59" s="11" t="s">
        <v>56</v>
      </c>
      <c r="B59" s="31" t="s">
        <v>69</v>
      </c>
      <c r="C59" s="25">
        <f t="shared" si="0"/>
        <v>0.67</v>
      </c>
      <c r="D59" s="26">
        <f>C59*F19</f>
        <v>34.840000000000003</v>
      </c>
      <c r="E59" s="25">
        <v>0.64</v>
      </c>
      <c r="F59" s="26">
        <f>E59*F19</f>
        <v>33.28</v>
      </c>
    </row>
    <row r="60" spans="1:6" x14ac:dyDescent="0.3">
      <c r="A60" s="11" t="s">
        <v>57</v>
      </c>
      <c r="B60" s="31" t="s">
        <v>17</v>
      </c>
      <c r="C60" s="25">
        <f t="shared" si="0"/>
        <v>0.6</v>
      </c>
      <c r="D60" s="26">
        <f>C60*F19</f>
        <v>31.2</v>
      </c>
      <c r="E60" s="25">
        <v>0.56999999999999995</v>
      </c>
      <c r="F60" s="26">
        <f>E60*F19</f>
        <v>29.639999999999997</v>
      </c>
    </row>
    <row r="61" spans="1:6" x14ac:dyDescent="0.3">
      <c r="A61" s="11" t="s">
        <v>58</v>
      </c>
      <c r="B61" s="31" t="s">
        <v>17</v>
      </c>
      <c r="C61" s="25">
        <f t="shared" si="0"/>
        <v>0.59000000000000008</v>
      </c>
      <c r="D61" s="26">
        <f>C61*F19</f>
        <v>30.680000000000003</v>
      </c>
      <c r="E61" s="25">
        <v>0.56000000000000005</v>
      </c>
      <c r="F61" s="26">
        <f>E61*F19</f>
        <v>29.120000000000005</v>
      </c>
    </row>
    <row r="62" spans="1:6" x14ac:dyDescent="0.3">
      <c r="A62" s="11" t="s">
        <v>59</v>
      </c>
      <c r="B62" s="31" t="s">
        <v>74</v>
      </c>
      <c r="C62" s="25">
        <f t="shared" si="0"/>
        <v>0.60499999999999998</v>
      </c>
      <c r="D62" s="26">
        <f>C62*F19</f>
        <v>31.46</v>
      </c>
      <c r="E62" s="25">
        <v>0.57499999999999996</v>
      </c>
      <c r="F62" s="26">
        <f>E62*F19</f>
        <v>29.9</v>
      </c>
    </row>
    <row r="63" spans="1:6" x14ac:dyDescent="0.3">
      <c r="A63" s="11" t="s">
        <v>60</v>
      </c>
      <c r="B63" s="31" t="s">
        <v>19</v>
      </c>
      <c r="C63" s="25">
        <f t="shared" si="0"/>
        <v>0.61</v>
      </c>
      <c r="D63" s="26">
        <f>C63*F19</f>
        <v>31.72</v>
      </c>
      <c r="E63" s="25">
        <v>0.57999999999999996</v>
      </c>
      <c r="F63" s="26">
        <f>E63*F19</f>
        <v>30.159999999999997</v>
      </c>
    </row>
    <row r="64" spans="1:6" ht="22.35" customHeight="1" x14ac:dyDescent="0.4">
      <c r="A64" s="43" t="s">
        <v>77</v>
      </c>
      <c r="B64" s="43"/>
      <c r="C64" s="43"/>
      <c r="D64" s="43"/>
      <c r="E64" s="43"/>
      <c r="F64" s="43"/>
    </row>
    <row r="65" spans="1:6" ht="25.7" x14ac:dyDescent="0.3">
      <c r="A65" s="32" t="s">
        <v>29</v>
      </c>
      <c r="B65" s="32"/>
      <c r="C65" s="37" t="s">
        <v>16</v>
      </c>
      <c r="D65" s="37" t="s">
        <v>28</v>
      </c>
      <c r="E65" s="37" t="s">
        <v>16</v>
      </c>
      <c r="F65" s="37" t="s">
        <v>28</v>
      </c>
    </row>
    <row r="66" spans="1:6" x14ac:dyDescent="0.3">
      <c r="A66" s="15" t="s">
        <v>25</v>
      </c>
      <c r="B66" s="19" t="s">
        <v>27</v>
      </c>
      <c r="C66" s="29" t="s">
        <v>8</v>
      </c>
      <c r="D66" s="30"/>
      <c r="E66" s="41" t="s">
        <v>21</v>
      </c>
      <c r="F66" s="42"/>
    </row>
    <row r="67" spans="1:6" x14ac:dyDescent="0.3">
      <c r="A67" s="3" t="s">
        <v>9</v>
      </c>
      <c r="B67" s="13" t="s">
        <v>18</v>
      </c>
      <c r="C67" s="20">
        <v>0.185</v>
      </c>
      <c r="D67" s="28">
        <f>C67*F19</f>
        <v>9.6199999999999992</v>
      </c>
      <c r="E67" s="5">
        <v>0.16500000000000001</v>
      </c>
      <c r="F67" s="26">
        <f>E67*F19</f>
        <v>8.58</v>
      </c>
    </row>
    <row r="68" spans="1:6" x14ac:dyDescent="0.3">
      <c r="A68" s="3" t="s">
        <v>10</v>
      </c>
      <c r="B68" s="14" t="s">
        <v>17</v>
      </c>
      <c r="C68" s="6">
        <v>0.16500000000000001</v>
      </c>
      <c r="D68" s="28">
        <f>C68*F19</f>
        <v>8.58</v>
      </c>
      <c r="E68" s="5">
        <v>0.14499999999999999</v>
      </c>
      <c r="F68" s="26">
        <f>E68*F19</f>
        <v>7.5399999999999991</v>
      </c>
    </row>
    <row r="69" spans="1:6" x14ac:dyDescent="0.3">
      <c r="A69" s="3" t="s">
        <v>11</v>
      </c>
      <c r="B69" s="14" t="s">
        <v>26</v>
      </c>
      <c r="C69" s="6">
        <v>0.19</v>
      </c>
      <c r="D69" s="28">
        <f>C69*F19</f>
        <v>9.8800000000000008</v>
      </c>
      <c r="E69" s="5">
        <v>0.17</v>
      </c>
      <c r="F69" s="26">
        <f>E69*F19</f>
        <v>8.84</v>
      </c>
    </row>
    <row r="70" spans="1:6" x14ac:dyDescent="0.3">
      <c r="A70" s="3" t="s">
        <v>65</v>
      </c>
      <c r="B70" s="14" t="s">
        <v>19</v>
      </c>
      <c r="C70" s="6">
        <v>0.19</v>
      </c>
      <c r="D70" s="28">
        <f>C70*F19</f>
        <v>9.8800000000000008</v>
      </c>
      <c r="E70" s="5">
        <v>0.17</v>
      </c>
      <c r="F70" s="26">
        <f>E70*F19</f>
        <v>8.84</v>
      </c>
    </row>
  </sheetData>
  <mergeCells count="3">
    <mergeCell ref="C21:D21"/>
    <mergeCell ref="A1:F1"/>
    <mergeCell ref="E21:F21"/>
  </mergeCells>
  <pageMargins left="0.11811023622047244" right="0" top="0.86614173228346458" bottom="7.874015748031496E-2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Ю</cp:lastModifiedBy>
  <cp:lastPrinted>2026-05-05T06:20:46Z</cp:lastPrinted>
  <dcterms:created xsi:type="dcterms:W3CDTF">2020-04-19T11:49:17Z</dcterms:created>
  <dcterms:modified xsi:type="dcterms:W3CDTF">2026-06-10T05:50:36Z</dcterms:modified>
</cp:coreProperties>
</file>